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lah-dataGHT01\MFLA_GHT\01-OPERATIONS\1- En Cours\78 PORNICHET - LES MANILLES\16 - COMMERCIALISATION\2_BOOK\Volet Accession Coopérative\"/>
    </mc:Choice>
  </mc:AlternateContent>
  <xr:revisionPtr revIDLastSave="0" documentId="13_ncr:1_{763EF5EC-B687-4F2E-9D48-657203864734}" xr6:coauthVersionLast="47" xr6:coauthVersionMax="47" xr10:uidLastSave="{00000000-0000-0000-0000-000000000000}"/>
  <bookViews>
    <workbookView xWindow="-28920" yWindow="0" windowWidth="29040" windowHeight="15840" xr2:uid="{00000000-000D-0000-FFFF-FFFF00000000}"/>
  </bookViews>
  <sheets>
    <sheet name="LES MANILLES" sheetId="18" r:id="rId1"/>
  </sheets>
  <definedNames>
    <definedName name="PVTTC">#REF!</definedName>
    <definedName name="tabstat">#REF!</definedName>
    <definedName name="_xlnm.Print_Area" localSheetId="0">'LES MANILLES'!$A$1:$K$29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9" i="18" l="1"/>
  <c r="L13" i="18"/>
  <c r="L16" i="18"/>
  <c r="L17" i="18"/>
  <c r="L21" i="18"/>
  <c r="L24" i="18"/>
  <c r="L25" i="18"/>
  <c r="I9" i="18"/>
  <c r="I10" i="18"/>
  <c r="L10" i="18" s="1"/>
  <c r="I11" i="18"/>
  <c r="L11" i="18" s="1"/>
  <c r="I12" i="18"/>
  <c r="L12" i="18" s="1"/>
  <c r="I13" i="18"/>
  <c r="I14" i="18"/>
  <c r="L14" i="18" s="1"/>
  <c r="I15" i="18"/>
  <c r="L15" i="18" s="1"/>
  <c r="I16" i="18"/>
  <c r="I17" i="18"/>
  <c r="I18" i="18"/>
  <c r="L18" i="18" s="1"/>
  <c r="I19" i="18"/>
  <c r="L19" i="18" s="1"/>
  <c r="I20" i="18"/>
  <c r="L20" i="18" s="1"/>
  <c r="I21" i="18"/>
  <c r="I22" i="18"/>
  <c r="L22" i="18" s="1"/>
  <c r="I23" i="18"/>
  <c r="L23" i="18" s="1"/>
  <c r="I24" i="18"/>
  <c r="I25" i="18"/>
  <c r="I26" i="18"/>
  <c r="L26" i="18" s="1"/>
  <c r="L8" i="18"/>
  <c r="I8" i="18"/>
  <c r="J9" i="18"/>
  <c r="J10" i="18"/>
  <c r="J11" i="18"/>
  <c r="J12" i="18"/>
  <c r="J13" i="18"/>
  <c r="J14" i="18"/>
  <c r="J15" i="18"/>
  <c r="J16" i="18"/>
  <c r="J17" i="18"/>
  <c r="J18" i="18"/>
  <c r="J19" i="18"/>
  <c r="J20" i="18"/>
  <c r="J21" i="18"/>
  <c r="K21" i="18" s="1"/>
  <c r="J22" i="18"/>
  <c r="K22" i="18" s="1"/>
  <c r="J23" i="18"/>
  <c r="K23" i="18" s="1"/>
  <c r="J24" i="18"/>
  <c r="K24" i="18" s="1"/>
  <c r="J25" i="18"/>
  <c r="K25" i="18" s="1"/>
  <c r="J26" i="18"/>
  <c r="K26" i="18" s="1"/>
  <c r="J8" i="18"/>
  <c r="K9" i="18" l="1"/>
  <c r="K10" i="18"/>
  <c r="K11" i="18"/>
  <c r="K12" i="18"/>
  <c r="K13" i="18"/>
  <c r="K14" i="18"/>
  <c r="K15" i="18"/>
  <c r="K16" i="18"/>
  <c r="K17" i="18"/>
  <c r="K18" i="18"/>
  <c r="K19" i="18"/>
  <c r="K20" i="18"/>
  <c r="K8" i="18"/>
</calcChain>
</file>

<file path=xl/sharedStrings.xml><?xml version="1.0" encoding="utf-8"?>
<sst xmlns="http://schemas.openxmlformats.org/spreadsheetml/2006/main" count="52" uniqueCount="36">
  <si>
    <t>Type</t>
  </si>
  <si>
    <t>SHAB</t>
  </si>
  <si>
    <t xml:space="preserve"> N° LGT</t>
  </si>
  <si>
    <t>Prix HT
Logement + Parking</t>
  </si>
  <si>
    <t>N° de pk</t>
  </si>
  <si>
    <t>Jardin</t>
  </si>
  <si>
    <t xml:space="preserve">Prix TTC
</t>
  </si>
  <si>
    <t>Estimation de frais de notaire</t>
  </si>
  <si>
    <t>E01</t>
  </si>
  <si>
    <t>E02</t>
  </si>
  <si>
    <t>E03</t>
  </si>
  <si>
    <t>E101</t>
  </si>
  <si>
    <t>E102</t>
  </si>
  <si>
    <t>E103</t>
  </si>
  <si>
    <t>E104</t>
  </si>
  <si>
    <t>E201</t>
  </si>
  <si>
    <t>E202</t>
  </si>
  <si>
    <t>E203</t>
  </si>
  <si>
    <t>E204</t>
  </si>
  <si>
    <t>F101</t>
  </si>
  <si>
    <t>F102</t>
  </si>
  <si>
    <t>F103</t>
  </si>
  <si>
    <t>F104</t>
  </si>
  <si>
    <t>F201</t>
  </si>
  <si>
    <t>F202</t>
  </si>
  <si>
    <t>F203</t>
  </si>
  <si>
    <t>F204</t>
  </si>
  <si>
    <t>Balcon</t>
  </si>
  <si>
    <t>44 et 45</t>
  </si>
  <si>
    <t>48 et 49</t>
  </si>
  <si>
    <t>LES MANILLES  à PORNICHET - logements collectifs en ASC</t>
  </si>
  <si>
    <t>Montant 
TVA 20 %</t>
  </si>
  <si>
    <t>Etage</t>
  </si>
  <si>
    <t>RDC</t>
  </si>
  <si>
    <t>R+1</t>
  </si>
  <si>
    <t>R+2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</si>
</sst>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164" formatCode="_-* #,##0.00\ [$€-40C]_-;\-* #,##0.00\ [$€-40C]_-;_-* &quot;-&quot;??\ [$€-40C]_-;_-@_-"/>
    <numFmt numFmtId="165" formatCode="0.00&quot; m²&quot;"/>
    <numFmt numFmtId="166" formatCode="_-* #,##0\ [$€-40C]_-;\-* #,##0\ [$€-40C]_-;_-* &quot;-&quot;??\ [$€-40C]_-;_-@_-"/>
    <numFmt numFmtId="167" formatCode="#,##0.00\ &quot;€&quot;"/>
    <numFmt numFmtId="168" formatCode="_-* #,##0.00\ _F_-;\-* #,##0.00\ _F_-;_-* &quot;-&quot;??\ _F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</font>
    <font>
      <sz val="10"/>
      <name val="Arial"/>
      <family val="2"/>
    </font>
    <font>
      <b/>
      <sz val="18"/>
      <color rgb="FFA095D3"/>
      <name val="Calibri"/>
      <family val="2"/>
      <scheme val="minor"/>
    </font>
    <font>
      <b/>
      <sz val="10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D7D3ED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  <xf numFmtId="168" fontId="8" fillId="0" borderId="0" applyFont="0" applyFill="0" applyBorder="0" applyAlignment="0" applyProtection="0"/>
    <xf numFmtId="0" fontId="1" fillId="0" borderId="0"/>
  </cellStyleXfs>
  <cellXfs count="38">
    <xf numFmtId="0" fontId="0" fillId="0" borderId="0" xfId="0"/>
    <xf numFmtId="0" fontId="3" fillId="0" borderId="0" xfId="0" applyFont="1"/>
    <xf numFmtId="0" fontId="6" fillId="0" borderId="1" xfId="0" applyFont="1" applyBorder="1" applyAlignment="1">
      <alignment horizontal="center"/>
    </xf>
    <xf numFmtId="165" fontId="7" fillId="0" borderId="1" xfId="1" applyNumberFormat="1" applyFont="1" applyBorder="1" applyAlignment="1" applyProtection="1">
      <alignment horizontal="center" vertical="center"/>
      <protection locked="0"/>
    </xf>
    <xf numFmtId="165" fontId="7" fillId="0" borderId="2" xfId="1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164" fontId="6" fillId="0" borderId="1" xfId="0" applyNumberFormat="1" applyFont="1" applyBorder="1"/>
    <xf numFmtId="167" fontId="6" fillId="0" borderId="1" xfId="0" applyNumberFormat="1" applyFont="1" applyBorder="1"/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1" xfId="0" applyBorder="1"/>
    <xf numFmtId="0" fontId="3" fillId="0" borderId="1" xfId="0" applyFon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165" fontId="7" fillId="0" borderId="0" xfId="1" applyNumberFormat="1" applyFont="1" applyAlignment="1" applyProtection="1">
      <alignment horizontal="center" vertical="center"/>
      <protection locked="0"/>
    </xf>
    <xf numFmtId="165" fontId="7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/>
    <xf numFmtId="0" fontId="6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165" fontId="7" fillId="0" borderId="6" xfId="1" applyNumberFormat="1" applyFont="1" applyBorder="1" applyAlignment="1" applyProtection="1">
      <alignment horizontal="center" vertical="center"/>
      <protection locked="0"/>
    </xf>
    <xf numFmtId="164" fontId="6" fillId="0" borderId="6" xfId="0" applyNumberFormat="1" applyFont="1" applyBorder="1"/>
    <xf numFmtId="167" fontId="6" fillId="0" borderId="6" xfId="0" applyNumberFormat="1" applyFont="1" applyBorder="1"/>
    <xf numFmtId="0" fontId="6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165" fontId="7" fillId="0" borderId="5" xfId="1" applyNumberFormat="1" applyFont="1" applyBorder="1" applyAlignment="1" applyProtection="1">
      <alignment horizontal="center" vertical="center"/>
      <protection locked="0"/>
    </xf>
    <xf numFmtId="164" fontId="6" fillId="0" borderId="5" xfId="0" applyNumberFormat="1" applyFont="1" applyBorder="1"/>
    <xf numFmtId="167" fontId="6" fillId="0" borderId="5" xfId="0" applyNumberFormat="1" applyFont="1" applyBorder="1"/>
    <xf numFmtId="164" fontId="0" fillId="0" borderId="0" xfId="0" applyNumberFormat="1"/>
    <xf numFmtId="166" fontId="10" fillId="3" borderId="1" xfId="0" applyNumberFormat="1" applyFont="1" applyFill="1" applyBorder="1"/>
    <xf numFmtId="166" fontId="10" fillId="3" borderId="5" xfId="0" applyNumberFormat="1" applyFont="1" applyFill="1" applyBorder="1"/>
    <xf numFmtId="166" fontId="10" fillId="3" borderId="6" xfId="0" applyNumberFormat="1" applyFont="1" applyFill="1" applyBorder="1"/>
    <xf numFmtId="14" fontId="11" fillId="0" borderId="0" xfId="0" applyNumberFormat="1" applyFont="1"/>
  </cellXfs>
  <cellStyles count="7">
    <cellStyle name="Milliers 2" xfId="5" xr:uid="{33C72082-42D5-41FB-B460-94DC540AA441}"/>
    <cellStyle name="Monétaire 2" xfId="2" xr:uid="{E9EA3799-45C3-4211-B2CB-D00319D4DC4F}"/>
    <cellStyle name="Monétaire 3" xfId="3" xr:uid="{F1F5E0FA-B596-431E-A084-5907C42AE724}"/>
    <cellStyle name="Normal" xfId="0" builtinId="0"/>
    <cellStyle name="Normal 2" xfId="4" xr:uid="{BD7FD194-632E-4815-BFE3-4D2E161DEDB2}"/>
    <cellStyle name="Normal 3" xfId="6" xr:uid="{60167E99-C247-462A-AB4A-311B97F99777}"/>
    <cellStyle name="Normal_Feuil1" xfId="1" xr:uid="{D9F4095D-10EE-4655-B4C9-0F70F4BD3DFA}"/>
  </cellStyles>
  <dxfs count="0"/>
  <tableStyles count="0" defaultTableStyle="TableStyleMedium2" defaultPivotStyle="PivotStyleLight16"/>
  <colors>
    <mruColors>
      <color rgb="FFD7D3ED"/>
      <color rgb="FFA095D3"/>
      <color rgb="FFFFA576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145958</xdr:colOff>
      <xdr:row>2</xdr:row>
      <xdr:rowOff>0</xdr:rowOff>
    </xdr:from>
    <xdr:to>
      <xdr:col>2</xdr:col>
      <xdr:colOff>372816</xdr:colOff>
      <xdr:row>5</xdr:row>
      <xdr:rowOff>352425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3501F2B-E875-4351-9CDF-51A7EDC88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58" y="0"/>
          <a:ext cx="1222842" cy="923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7F410-F5D6-4CAD-A9B0-EC6A431432A1}">
  <sheetPr>
    <pageSetUpPr fitToPage="1"/>
  </sheetPr>
  <dimension ref="A6:L29"/>
  <sheetViews>
    <sheetView tabSelected="1" view="pageBreakPreview" zoomScale="115" zoomScaleNormal="100" zoomScaleSheetLayoutView="115" workbookViewId="0">
      <selection activeCell="O16" sqref="O16"/>
    </sheetView>
  </sheetViews>
  <sheetFormatPr baseColWidth="10" defaultRowHeight="15" x14ac:dyDescent="0.25"/>
  <cols>
    <col min="1" max="2" width="7.42578125" style="17" customWidth="1"/>
    <col min="3" max="3" width="8" customWidth="1"/>
    <col min="4" max="4" width="14.28515625" customWidth="1"/>
    <col min="5" max="5" width="8.42578125" customWidth="1"/>
    <col min="6" max="6" width="11.140625" customWidth="1"/>
    <col min="7" max="7" width="10.7109375" customWidth="1"/>
    <col min="8" max="9" width="13.7109375" customWidth="1"/>
    <col min="10" max="10" width="14.85546875" customWidth="1"/>
    <col min="12" max="12" width="14" bestFit="1" customWidth="1"/>
  </cols>
  <sheetData>
    <row r="6" spans="1:12" ht="31.5" customHeight="1" x14ac:dyDescent="0.25">
      <c r="D6" s="12" t="s">
        <v>30</v>
      </c>
    </row>
    <row r="7" spans="1:12" ht="48" customHeight="1" x14ac:dyDescent="0.25">
      <c r="A7" s="10" t="s">
        <v>2</v>
      </c>
      <c r="B7" s="10" t="s">
        <v>32</v>
      </c>
      <c r="C7" s="10" t="s">
        <v>0</v>
      </c>
      <c r="D7" s="10" t="s">
        <v>1</v>
      </c>
      <c r="E7" s="10" t="s">
        <v>27</v>
      </c>
      <c r="F7" s="10" t="s">
        <v>5</v>
      </c>
      <c r="G7" s="10" t="s">
        <v>4</v>
      </c>
      <c r="H7" s="10" t="s">
        <v>3</v>
      </c>
      <c r="I7" s="10" t="s">
        <v>31</v>
      </c>
      <c r="J7" s="10" t="s">
        <v>6</v>
      </c>
      <c r="K7" s="11" t="s">
        <v>7</v>
      </c>
    </row>
    <row r="8" spans="1:12" ht="14.1" customHeight="1" x14ac:dyDescent="0.25">
      <c r="A8" s="2" t="s">
        <v>8</v>
      </c>
      <c r="B8" s="2" t="s">
        <v>33</v>
      </c>
      <c r="C8" s="5">
        <v>3</v>
      </c>
      <c r="D8" s="3">
        <v>65.3</v>
      </c>
      <c r="E8" s="3"/>
      <c r="F8" s="3">
        <v>17.059999999999999</v>
      </c>
      <c r="G8" s="2">
        <v>28</v>
      </c>
      <c r="H8" s="6">
        <v>242833.33333333334</v>
      </c>
      <c r="I8" s="6">
        <f>H8*20%</f>
        <v>48566.666666666672</v>
      </c>
      <c r="J8" s="34">
        <f>H8*1.2</f>
        <v>291400</v>
      </c>
      <c r="K8" s="7">
        <f>J8*3%</f>
        <v>8742</v>
      </c>
      <c r="L8" s="33">
        <f>H8+I8</f>
        <v>291400</v>
      </c>
    </row>
    <row r="9" spans="1:12" ht="14.1" customHeight="1" x14ac:dyDescent="0.25">
      <c r="A9" s="2" t="s">
        <v>9</v>
      </c>
      <c r="B9" s="2" t="s">
        <v>33</v>
      </c>
      <c r="C9" s="5">
        <v>2</v>
      </c>
      <c r="D9" s="3">
        <v>42.68</v>
      </c>
      <c r="E9" s="3"/>
      <c r="F9" s="3">
        <v>17.22</v>
      </c>
      <c r="G9" s="2">
        <v>29</v>
      </c>
      <c r="H9" s="6">
        <v>160083.33333333334</v>
      </c>
      <c r="I9" s="6">
        <f t="shared" ref="I9:I26" si="0">H9*20%</f>
        <v>32016.666666666672</v>
      </c>
      <c r="J9" s="34">
        <f t="shared" ref="J9:J26" si="1">H9*1.2</f>
        <v>192100</v>
      </c>
      <c r="K9" s="7">
        <f t="shared" ref="K9:K20" si="2">J9*3%</f>
        <v>5763</v>
      </c>
      <c r="L9" s="33">
        <f t="shared" ref="L9:L26" si="3">H9+I9</f>
        <v>192100</v>
      </c>
    </row>
    <row r="10" spans="1:12" ht="14.1" customHeight="1" x14ac:dyDescent="0.25">
      <c r="A10" s="2" t="s">
        <v>10</v>
      </c>
      <c r="B10" s="2" t="s">
        <v>33</v>
      </c>
      <c r="C10" s="5">
        <v>3</v>
      </c>
      <c r="D10" s="3">
        <v>65.31</v>
      </c>
      <c r="E10" s="3"/>
      <c r="F10" s="3">
        <v>17.420000000000002</v>
      </c>
      <c r="G10" s="2">
        <v>30</v>
      </c>
      <c r="H10" s="6">
        <v>242833.33333333334</v>
      </c>
      <c r="I10" s="6">
        <f t="shared" si="0"/>
        <v>48566.666666666672</v>
      </c>
      <c r="J10" s="34">
        <f t="shared" si="1"/>
        <v>291400</v>
      </c>
      <c r="K10" s="7">
        <f t="shared" si="2"/>
        <v>8742</v>
      </c>
      <c r="L10" s="33">
        <f t="shared" si="3"/>
        <v>291400</v>
      </c>
    </row>
    <row r="11" spans="1:12" ht="14.1" customHeight="1" x14ac:dyDescent="0.25">
      <c r="A11" s="2" t="s">
        <v>11</v>
      </c>
      <c r="B11" s="2" t="s">
        <v>34</v>
      </c>
      <c r="C11" s="5">
        <v>3</v>
      </c>
      <c r="D11" s="3">
        <v>65.180000000000007</v>
      </c>
      <c r="E11" s="3">
        <v>14.03</v>
      </c>
      <c r="F11" s="3"/>
      <c r="G11" s="2">
        <v>31</v>
      </c>
      <c r="H11" s="6">
        <v>245666.66666666669</v>
      </c>
      <c r="I11" s="6">
        <f t="shared" si="0"/>
        <v>49133.333333333343</v>
      </c>
      <c r="J11" s="34">
        <f t="shared" si="1"/>
        <v>294800</v>
      </c>
      <c r="K11" s="7">
        <f t="shared" si="2"/>
        <v>8844</v>
      </c>
      <c r="L11" s="33">
        <f t="shared" si="3"/>
        <v>294800</v>
      </c>
    </row>
    <row r="12" spans="1:12" ht="14.1" customHeight="1" x14ac:dyDescent="0.25">
      <c r="A12" s="2" t="s">
        <v>12</v>
      </c>
      <c r="B12" s="2" t="s">
        <v>34</v>
      </c>
      <c r="C12" s="5">
        <v>2</v>
      </c>
      <c r="D12" s="3">
        <v>42.71</v>
      </c>
      <c r="E12" s="3">
        <v>8.23</v>
      </c>
      <c r="F12" s="3"/>
      <c r="G12" s="2">
        <v>32</v>
      </c>
      <c r="H12" s="6">
        <v>159750</v>
      </c>
      <c r="I12" s="6">
        <f t="shared" si="0"/>
        <v>31950</v>
      </c>
      <c r="J12" s="34">
        <f t="shared" si="1"/>
        <v>191700</v>
      </c>
      <c r="K12" s="7">
        <f t="shared" si="2"/>
        <v>5751</v>
      </c>
      <c r="L12" s="33">
        <f t="shared" si="3"/>
        <v>191700</v>
      </c>
    </row>
    <row r="13" spans="1:12" ht="14.1" customHeight="1" x14ac:dyDescent="0.25">
      <c r="A13" s="2" t="s">
        <v>13</v>
      </c>
      <c r="B13" s="2" t="s">
        <v>34</v>
      </c>
      <c r="C13" s="5">
        <v>2</v>
      </c>
      <c r="D13" s="3">
        <v>42.7</v>
      </c>
      <c r="E13" s="3">
        <v>8.42</v>
      </c>
      <c r="F13" s="3"/>
      <c r="G13" s="2">
        <v>33</v>
      </c>
      <c r="H13" s="6">
        <v>159750</v>
      </c>
      <c r="I13" s="6">
        <f t="shared" si="0"/>
        <v>31950</v>
      </c>
      <c r="J13" s="34">
        <f t="shared" si="1"/>
        <v>191700</v>
      </c>
      <c r="K13" s="7">
        <f t="shared" si="2"/>
        <v>5751</v>
      </c>
      <c r="L13" s="33">
        <f t="shared" si="3"/>
        <v>191700</v>
      </c>
    </row>
    <row r="14" spans="1:12" ht="14.1" customHeight="1" x14ac:dyDescent="0.25">
      <c r="A14" s="2" t="s">
        <v>14</v>
      </c>
      <c r="B14" s="2" t="s">
        <v>34</v>
      </c>
      <c r="C14" s="5">
        <v>3</v>
      </c>
      <c r="D14" s="3">
        <v>65.180000000000007</v>
      </c>
      <c r="E14" s="3">
        <v>14.03</v>
      </c>
      <c r="F14" s="3"/>
      <c r="G14" s="2">
        <v>34</v>
      </c>
      <c r="H14" s="6">
        <v>245666.66666666669</v>
      </c>
      <c r="I14" s="6">
        <f t="shared" si="0"/>
        <v>49133.333333333343</v>
      </c>
      <c r="J14" s="34">
        <f t="shared" si="1"/>
        <v>294800</v>
      </c>
      <c r="K14" s="7">
        <f t="shared" si="2"/>
        <v>8844</v>
      </c>
      <c r="L14" s="33">
        <f t="shared" si="3"/>
        <v>294800</v>
      </c>
    </row>
    <row r="15" spans="1:12" ht="14.1" customHeight="1" x14ac:dyDescent="0.25">
      <c r="A15" s="2" t="s">
        <v>15</v>
      </c>
      <c r="B15" s="2" t="s">
        <v>35</v>
      </c>
      <c r="C15" s="5">
        <v>3</v>
      </c>
      <c r="D15" s="3">
        <v>65.17</v>
      </c>
      <c r="E15" s="3">
        <v>14.03</v>
      </c>
      <c r="F15" s="3"/>
      <c r="G15" s="2">
        <v>36</v>
      </c>
      <c r="H15" s="6">
        <v>247333.33333333334</v>
      </c>
      <c r="I15" s="6">
        <f t="shared" si="0"/>
        <v>49466.666666666672</v>
      </c>
      <c r="J15" s="34">
        <f t="shared" si="1"/>
        <v>296800</v>
      </c>
      <c r="K15" s="7">
        <f t="shared" si="2"/>
        <v>8904</v>
      </c>
      <c r="L15" s="33">
        <f t="shared" si="3"/>
        <v>296800</v>
      </c>
    </row>
    <row r="16" spans="1:12" ht="14.1" customHeight="1" x14ac:dyDescent="0.25">
      <c r="A16" s="2" t="s">
        <v>16</v>
      </c>
      <c r="B16" s="2" t="s">
        <v>35</v>
      </c>
      <c r="C16" s="5">
        <v>3</v>
      </c>
      <c r="D16" s="3">
        <v>61.19</v>
      </c>
      <c r="E16" s="3">
        <v>8.23</v>
      </c>
      <c r="F16" s="3"/>
      <c r="G16" s="2">
        <v>39</v>
      </c>
      <c r="H16" s="6">
        <v>227416.66666666669</v>
      </c>
      <c r="I16" s="6">
        <f t="shared" si="0"/>
        <v>45483.333333333343</v>
      </c>
      <c r="J16" s="34">
        <f t="shared" si="1"/>
        <v>272900</v>
      </c>
      <c r="K16" s="7">
        <f t="shared" si="2"/>
        <v>8187</v>
      </c>
      <c r="L16" s="33">
        <f t="shared" si="3"/>
        <v>272900</v>
      </c>
    </row>
    <row r="17" spans="1:12" ht="14.1" customHeight="1" x14ac:dyDescent="0.25">
      <c r="A17" s="2" t="s">
        <v>17</v>
      </c>
      <c r="B17" s="2" t="s">
        <v>35</v>
      </c>
      <c r="C17" s="8">
        <v>3</v>
      </c>
      <c r="D17" s="4">
        <v>61.63</v>
      </c>
      <c r="E17" s="4">
        <v>8.42</v>
      </c>
      <c r="F17" s="4"/>
      <c r="G17" s="9">
        <v>40</v>
      </c>
      <c r="H17" s="6">
        <v>229000</v>
      </c>
      <c r="I17" s="6">
        <f t="shared" si="0"/>
        <v>45800</v>
      </c>
      <c r="J17" s="34">
        <f t="shared" si="1"/>
        <v>274800</v>
      </c>
      <c r="K17" s="7">
        <f t="shared" si="2"/>
        <v>8244</v>
      </c>
      <c r="L17" s="33">
        <f t="shared" si="3"/>
        <v>274800</v>
      </c>
    </row>
    <row r="18" spans="1:12" ht="14.1" customHeight="1" thickBot="1" x14ac:dyDescent="0.3">
      <c r="A18" s="28" t="s">
        <v>18</v>
      </c>
      <c r="B18" s="2" t="s">
        <v>35</v>
      </c>
      <c r="C18" s="29">
        <v>3</v>
      </c>
      <c r="D18" s="30">
        <v>65.180000000000007</v>
      </c>
      <c r="E18" s="30">
        <v>14.03</v>
      </c>
      <c r="F18" s="30"/>
      <c r="G18" s="28">
        <v>41</v>
      </c>
      <c r="H18" s="31">
        <v>247333.33333333334</v>
      </c>
      <c r="I18" s="31">
        <f t="shared" si="0"/>
        <v>49466.666666666672</v>
      </c>
      <c r="J18" s="35">
        <f t="shared" si="1"/>
        <v>296800</v>
      </c>
      <c r="K18" s="32">
        <f t="shared" si="2"/>
        <v>8904</v>
      </c>
      <c r="L18" s="33">
        <f t="shared" si="3"/>
        <v>296800</v>
      </c>
    </row>
    <row r="19" spans="1:12" ht="14.1" customHeight="1" x14ac:dyDescent="0.25">
      <c r="A19" s="23" t="s">
        <v>19</v>
      </c>
      <c r="B19" s="2" t="s">
        <v>34</v>
      </c>
      <c r="C19" s="24">
        <v>4</v>
      </c>
      <c r="D19" s="25">
        <v>78.760000000000005</v>
      </c>
      <c r="E19" s="25">
        <v>17.86</v>
      </c>
      <c r="F19" s="25"/>
      <c r="G19" s="23" t="s">
        <v>28</v>
      </c>
      <c r="H19" s="26">
        <v>295333.33333333337</v>
      </c>
      <c r="I19" s="26">
        <f t="shared" si="0"/>
        <v>59066.666666666679</v>
      </c>
      <c r="J19" s="36">
        <f t="shared" si="1"/>
        <v>354400.00000000006</v>
      </c>
      <c r="K19" s="27">
        <f t="shared" si="2"/>
        <v>10632.000000000002</v>
      </c>
      <c r="L19" s="33">
        <f t="shared" si="3"/>
        <v>354400.00000000006</v>
      </c>
    </row>
    <row r="20" spans="1:12" ht="14.1" customHeight="1" x14ac:dyDescent="0.25">
      <c r="A20" s="2" t="s">
        <v>20</v>
      </c>
      <c r="B20" s="2" t="s">
        <v>34</v>
      </c>
      <c r="C20" s="5">
        <v>2</v>
      </c>
      <c r="D20" s="3">
        <v>45.31</v>
      </c>
      <c r="E20" s="3">
        <v>9.19</v>
      </c>
      <c r="F20" s="3"/>
      <c r="G20" s="2">
        <v>46</v>
      </c>
      <c r="H20" s="6">
        <v>169500</v>
      </c>
      <c r="I20" s="6">
        <f t="shared" si="0"/>
        <v>33900</v>
      </c>
      <c r="J20" s="34">
        <f t="shared" si="1"/>
        <v>203400</v>
      </c>
      <c r="K20" s="7">
        <f t="shared" si="2"/>
        <v>6102</v>
      </c>
      <c r="L20" s="33">
        <f t="shared" si="3"/>
        <v>203400</v>
      </c>
    </row>
    <row r="21" spans="1:12" ht="14.1" customHeight="1" x14ac:dyDescent="0.25">
      <c r="A21" s="2" t="s">
        <v>21</v>
      </c>
      <c r="B21" s="2" t="s">
        <v>34</v>
      </c>
      <c r="C21" s="13">
        <v>2</v>
      </c>
      <c r="D21" s="3">
        <v>45.31</v>
      </c>
      <c r="E21" s="3">
        <v>9.3699999999999992</v>
      </c>
      <c r="F21" s="3"/>
      <c r="G21" s="2">
        <v>47</v>
      </c>
      <c r="H21" s="6">
        <v>169500</v>
      </c>
      <c r="I21" s="6">
        <f t="shared" si="0"/>
        <v>33900</v>
      </c>
      <c r="J21" s="34">
        <f t="shared" si="1"/>
        <v>203400</v>
      </c>
      <c r="K21" s="7">
        <f t="shared" ref="K21:K26" si="4">J21*3%</f>
        <v>6102</v>
      </c>
      <c r="L21" s="33">
        <f t="shared" si="3"/>
        <v>203400</v>
      </c>
    </row>
    <row r="22" spans="1:12" s="1" customFormat="1" ht="14.1" customHeight="1" x14ac:dyDescent="0.25">
      <c r="A22" s="14" t="s">
        <v>22</v>
      </c>
      <c r="B22" s="2" t="s">
        <v>34</v>
      </c>
      <c r="C22" s="19">
        <v>4</v>
      </c>
      <c r="D22" s="3">
        <v>78.73</v>
      </c>
      <c r="E22" s="3">
        <v>15.36</v>
      </c>
      <c r="F22" s="16"/>
      <c r="G22" s="2" t="s">
        <v>29</v>
      </c>
      <c r="H22" s="6">
        <v>295250</v>
      </c>
      <c r="I22" s="6">
        <f t="shared" si="0"/>
        <v>59050</v>
      </c>
      <c r="J22" s="34">
        <f t="shared" si="1"/>
        <v>354300</v>
      </c>
      <c r="K22" s="7">
        <f t="shared" si="4"/>
        <v>10629</v>
      </c>
      <c r="L22" s="33">
        <f t="shared" si="3"/>
        <v>354300</v>
      </c>
    </row>
    <row r="23" spans="1:12" ht="14.1" customHeight="1" x14ac:dyDescent="0.25">
      <c r="A23" s="14" t="s">
        <v>23</v>
      </c>
      <c r="B23" s="2" t="s">
        <v>35</v>
      </c>
      <c r="C23" s="18">
        <v>4</v>
      </c>
      <c r="D23" s="3">
        <v>78.77</v>
      </c>
      <c r="E23" s="3">
        <v>17.86</v>
      </c>
      <c r="F23" s="15"/>
      <c r="G23" s="2">
        <v>50</v>
      </c>
      <c r="H23" s="6">
        <v>295416.66666666669</v>
      </c>
      <c r="I23" s="6">
        <f t="shared" si="0"/>
        <v>59083.333333333343</v>
      </c>
      <c r="J23" s="34">
        <f t="shared" si="1"/>
        <v>354500</v>
      </c>
      <c r="K23" s="7">
        <f t="shared" si="4"/>
        <v>10635</v>
      </c>
      <c r="L23" s="33">
        <f t="shared" si="3"/>
        <v>354500</v>
      </c>
    </row>
    <row r="24" spans="1:12" ht="14.1" customHeight="1" x14ac:dyDescent="0.25">
      <c r="A24" s="14" t="s">
        <v>24</v>
      </c>
      <c r="B24" s="2" t="s">
        <v>35</v>
      </c>
      <c r="C24" s="18">
        <v>2</v>
      </c>
      <c r="D24" s="3">
        <v>45.31</v>
      </c>
      <c r="E24" s="3">
        <v>9.19</v>
      </c>
      <c r="F24" s="15"/>
      <c r="G24" s="2">
        <v>42</v>
      </c>
      <c r="H24" s="6">
        <v>170750</v>
      </c>
      <c r="I24" s="6">
        <f t="shared" si="0"/>
        <v>34150</v>
      </c>
      <c r="J24" s="34">
        <f t="shared" si="1"/>
        <v>204900</v>
      </c>
      <c r="K24" s="7">
        <f t="shared" si="4"/>
        <v>6147</v>
      </c>
      <c r="L24" s="33">
        <f t="shared" si="3"/>
        <v>204900</v>
      </c>
    </row>
    <row r="25" spans="1:12" ht="14.1" customHeight="1" x14ac:dyDescent="0.25">
      <c r="A25" s="14" t="s">
        <v>25</v>
      </c>
      <c r="B25" s="2" t="s">
        <v>35</v>
      </c>
      <c r="C25" s="18">
        <v>2</v>
      </c>
      <c r="D25" s="21">
        <v>45.31</v>
      </c>
      <c r="E25" s="3">
        <v>9.3699999999999992</v>
      </c>
      <c r="F25" s="22"/>
      <c r="G25" s="2">
        <v>43</v>
      </c>
      <c r="H25" s="6">
        <v>170750</v>
      </c>
      <c r="I25" s="6">
        <f t="shared" si="0"/>
        <v>34150</v>
      </c>
      <c r="J25" s="34">
        <f t="shared" si="1"/>
        <v>204900</v>
      </c>
      <c r="K25" s="7">
        <f t="shared" si="4"/>
        <v>6147</v>
      </c>
      <c r="L25" s="33">
        <f t="shared" si="3"/>
        <v>204900</v>
      </c>
    </row>
    <row r="26" spans="1:12" ht="14.1" customHeight="1" x14ac:dyDescent="0.25">
      <c r="A26" s="14" t="s">
        <v>26</v>
      </c>
      <c r="B26" s="2" t="s">
        <v>35</v>
      </c>
      <c r="C26" s="18">
        <v>4</v>
      </c>
      <c r="D26" s="21">
        <v>78.81</v>
      </c>
      <c r="E26" s="3">
        <v>15.36</v>
      </c>
      <c r="F26" s="22"/>
      <c r="G26" s="2">
        <v>51</v>
      </c>
      <c r="H26" s="6">
        <v>295500</v>
      </c>
      <c r="I26" s="6">
        <f t="shared" si="0"/>
        <v>59100</v>
      </c>
      <c r="J26" s="34">
        <f t="shared" si="1"/>
        <v>354600</v>
      </c>
      <c r="K26" s="7">
        <f t="shared" si="4"/>
        <v>10638</v>
      </c>
      <c r="L26" s="33">
        <f t="shared" si="3"/>
        <v>354600</v>
      </c>
    </row>
    <row r="27" spans="1:12" x14ac:dyDescent="0.25">
      <c r="E27" s="20"/>
    </row>
    <row r="29" spans="1:12" x14ac:dyDescent="0.25">
      <c r="K29" s="37">
        <v>45713</v>
      </c>
    </row>
  </sheetData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LES MANILLES</vt:lpstr>
      <vt:lpstr>'LES MANILLES'!Zone_d_impression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Cyril MELINAND</dc:creator>
  <cp:lastModifiedBy>Edyta ZABER</cp:lastModifiedBy>
  <cp:lastPrinted>2025-02-27T14:15:23Z</cp:lastPrinted>
  <dcterms:created xsi:type="dcterms:W3CDTF">2018-07-16T09:53:52Z</dcterms:created>
  <dcterms:modified xsi:type="dcterms:W3CDTF">2025-02-28T16:09:52Z</dcterms:modified>
</cp:coreProperties>
</file>